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docs.live.net/a5696d81da1f63b3/Desktop/Website/"/>
    </mc:Choice>
  </mc:AlternateContent>
  <xr:revisionPtr revIDLastSave="0" documentId="8_{42C27C4B-588A-4547-A95B-403A89EAA37A}" xr6:coauthVersionLast="47" xr6:coauthVersionMax="47" xr10:uidLastSave="{00000000-0000-0000-0000-000000000000}"/>
  <bookViews>
    <workbookView xWindow="-120" yWindow="-120" windowWidth="29040" windowHeight="15720" xr2:uid="{00000000-000D-0000-FFFF-FFFF00000000}"/>
  </bookViews>
  <sheets>
    <sheet name="Kriterien und Zielerfüllung" sheetId="1" r:id="rId1"/>
    <sheet name="Kriterien im Vergleich" sheetId="2" r:id="rId2"/>
    <sheet name="Auswertung" sheetId="3" r:id="rId3"/>
    <sheet name="Tabelle1" sheetId="5"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O16" i="1" l="1"/>
  <c r="G16" i="2" l="1"/>
  <c r="H16" i="2"/>
  <c r="G15" i="2"/>
  <c r="J15" i="2" s="1"/>
  <c r="B15" i="2"/>
  <c r="C15" i="2"/>
  <c r="D15" i="2"/>
  <c r="E15" i="2"/>
  <c r="F15" i="2"/>
  <c r="B16" i="2"/>
  <c r="C16" i="2"/>
  <c r="D16" i="2"/>
  <c r="E16" i="2"/>
  <c r="P16" i="1"/>
  <c r="A22" i="1"/>
  <c r="G22" i="1" s="1"/>
  <c r="H22" i="1"/>
  <c r="A23" i="1"/>
  <c r="G23" i="1" s="1"/>
  <c r="B23" i="1"/>
  <c r="B12" i="3" s="1"/>
  <c r="H23" i="1" l="1"/>
  <c r="B11" i="3"/>
  <c r="F16" i="2"/>
  <c r="J16" i="2" s="1"/>
  <c r="B11" i="2"/>
  <c r="B12" i="2"/>
  <c r="B13" i="2"/>
  <c r="B14" i="2"/>
  <c r="B10" i="2"/>
  <c r="B18" i="1"/>
  <c r="B19" i="1"/>
  <c r="B20" i="1"/>
  <c r="B21" i="1"/>
  <c r="A18" i="1"/>
  <c r="A19" i="1"/>
  <c r="A20" i="1"/>
  <c r="A21" i="1"/>
  <c r="A17" i="1"/>
  <c r="B17" i="1"/>
  <c r="C12" i="2" l="1"/>
  <c r="B10" i="3" l="1"/>
  <c r="A10" i="3"/>
  <c r="A9" i="3"/>
  <c r="A8" i="3"/>
  <c r="A7" i="3"/>
  <c r="A6" i="3"/>
  <c r="H5" i="3"/>
  <c r="G5" i="3"/>
  <c r="F5" i="3"/>
  <c r="E5" i="3"/>
  <c r="D5" i="3"/>
  <c r="C5" i="3"/>
  <c r="B7" i="3"/>
  <c r="B8" i="3"/>
  <c r="H20" i="1"/>
  <c r="B6" i="3"/>
  <c r="F14" i="2"/>
  <c r="E14" i="2"/>
  <c r="D14" i="2"/>
  <c r="C14" i="2"/>
  <c r="A14" i="2"/>
  <c r="G9" i="2" s="1"/>
  <c r="E13" i="2"/>
  <c r="D13" i="2"/>
  <c r="C13" i="2"/>
  <c r="A13" i="2"/>
  <c r="F9" i="2" s="1"/>
  <c r="D12" i="2"/>
  <c r="A12" i="2"/>
  <c r="E9" i="2" s="1"/>
  <c r="C11" i="2"/>
  <c r="J11" i="2" s="1"/>
  <c r="A11" i="2"/>
  <c r="D9" i="2" s="1"/>
  <c r="J10" i="2"/>
  <c r="A10" i="2"/>
  <c r="C9" i="2" s="1"/>
  <c r="H21" i="1"/>
  <c r="G21" i="1"/>
  <c r="G20" i="1"/>
  <c r="H19" i="1"/>
  <c r="G19" i="1"/>
  <c r="G18" i="1"/>
  <c r="H17" i="1"/>
  <c r="G17" i="1"/>
  <c r="N16" i="1"/>
  <c r="K16" i="1"/>
  <c r="J16" i="1"/>
  <c r="M16" i="1"/>
  <c r="L16" i="1"/>
  <c r="I16" i="1"/>
  <c r="H18" i="1" l="1"/>
  <c r="J14" i="2"/>
  <c r="B9" i="3"/>
  <c r="J12" i="2"/>
  <c r="J17" i="2" s="1"/>
  <c r="J13" i="2"/>
  <c r="K17" i="2" l="1"/>
  <c r="K16" i="2"/>
  <c r="K15" i="2"/>
  <c r="K14" i="2"/>
  <c r="K10" i="2"/>
  <c r="I6" i="3" s="1"/>
  <c r="K12" i="2"/>
  <c r="I8" i="3" s="1"/>
  <c r="K13" i="2"/>
  <c r="I9" i="3" s="1"/>
  <c r="K11" i="2"/>
  <c r="I7" i="3" s="1"/>
  <c r="H11" i="3" l="1"/>
  <c r="C12" i="3"/>
  <c r="D12" i="3"/>
  <c r="G11" i="3"/>
  <c r="E12" i="3"/>
  <c r="I10" i="3"/>
  <c r="I13" i="3" s="1"/>
  <c r="F12" i="3"/>
  <c r="I11" i="3"/>
  <c r="G12" i="3"/>
  <c r="E11" i="3"/>
  <c r="I12" i="3"/>
  <c r="H12" i="3"/>
  <c r="C11" i="3"/>
  <c r="D11" i="3"/>
  <c r="F11" i="3"/>
  <c r="G10" i="3"/>
  <c r="D10" i="3"/>
  <c r="H10" i="3"/>
  <c r="E10" i="3"/>
  <c r="C10" i="3"/>
  <c r="F10" i="3"/>
  <c r="E9" i="3"/>
  <c r="C9" i="3"/>
  <c r="F9" i="3"/>
  <c r="G9" i="3"/>
  <c r="D9" i="3"/>
  <c r="H9" i="3"/>
  <c r="G8" i="3"/>
  <c r="D8" i="3"/>
  <c r="H8" i="3"/>
  <c r="E8" i="3"/>
  <c r="C8" i="3"/>
  <c r="F8" i="3"/>
  <c r="E7" i="3"/>
  <c r="C7" i="3"/>
  <c r="F7" i="3"/>
  <c r="G7" i="3"/>
  <c r="D7" i="3"/>
  <c r="H7" i="3"/>
  <c r="G6" i="3"/>
  <c r="D6" i="3"/>
  <c r="H6" i="3"/>
  <c r="E6" i="3"/>
  <c r="C6" i="3"/>
  <c r="F6" i="3"/>
  <c r="C13" i="3" l="1"/>
  <c r="H13" i="3"/>
  <c r="G13" i="3"/>
  <c r="F13" i="3"/>
  <c r="E13" i="3"/>
  <c r="D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Cornelia Niklas</author>
  </authors>
  <commentList>
    <comment ref="A1" authorId="0" shapeId="0" xr:uid="{00000000-0006-0000-0000-000001000000}">
      <text>
        <r>
          <rPr>
            <b/>
            <sz val="8"/>
            <color indexed="81"/>
            <rFont val="Tahoma"/>
            <family val="2"/>
          </rPr>
          <t>Suhlrie:</t>
        </r>
        <r>
          <rPr>
            <sz val="8"/>
            <color indexed="81"/>
            <rFont val="Tahoma"/>
            <family val="2"/>
          </rPr>
          <t xml:space="preserve">
Hier sind die Kriterien zu erfassen, mit denen entschieden wird. </t>
        </r>
      </text>
    </comment>
    <comment ref="E5" authorId="0" shapeId="0" xr:uid="{00000000-0006-0000-0000-000002000000}">
      <text>
        <r>
          <rPr>
            <b/>
            <sz val="8"/>
            <color indexed="81"/>
            <rFont val="Tahoma"/>
            <family val="2"/>
          </rPr>
          <t>Suhlrie:</t>
        </r>
        <r>
          <rPr>
            <sz val="8"/>
            <color indexed="81"/>
            <rFont val="Tahoma"/>
            <family val="2"/>
          </rPr>
          <t xml:space="preserve">
Sehr hoch
Hoch 
Mittel
Gering
</t>
        </r>
      </text>
    </comment>
  </commentList>
</comments>
</file>

<file path=xl/sharedStrings.xml><?xml version="1.0" encoding="utf-8"?>
<sst xmlns="http://schemas.openxmlformats.org/spreadsheetml/2006/main" count="87" uniqueCount="70">
  <si>
    <t xml:space="preserve">Kriterien für die Entscheidung </t>
  </si>
  <si>
    <t>Alternativen gegenübergestellt</t>
  </si>
  <si>
    <t>Hier werden die fünf wichtigsten Kriterien dargestellt, die in der Entscheidungsfindung sind.</t>
  </si>
  <si>
    <t>Tabelle der Entscheidungskriterien:</t>
  </si>
  <si>
    <t>Tabelle der Alternativen</t>
  </si>
  <si>
    <t xml:space="preserve">Nr. </t>
  </si>
  <si>
    <t>Kriterium</t>
  </si>
  <si>
    <t>Wichtigkeit</t>
  </si>
  <si>
    <t xml:space="preserve">Alternativen </t>
  </si>
  <si>
    <t>Bemerkung</t>
  </si>
  <si>
    <t>Hoch</t>
  </si>
  <si>
    <t>Sehr hoch</t>
  </si>
  <si>
    <t xml:space="preserve">Hier wird beschrieben, was eine gute Bewertung, eine mittlere Bewertung und eine schlechte Bewertung tatsächlich bedeutet. Das ergibt eine Skala, mit der die Alternativen jeweils Punkte erhalten. </t>
  </si>
  <si>
    <t>Jede Alternative erhält nun Punkte anhand der nebenstehenden Tabelle:</t>
  </si>
  <si>
    <t>Tabelle der Zielerfüllungsfaktoren:</t>
  </si>
  <si>
    <t>Zielerfüllung der Alternativen:</t>
  </si>
  <si>
    <t>Wertung gut
(6-8 Punkte)</t>
  </si>
  <si>
    <t>Wertung mittel
(3-5 Punkte)</t>
  </si>
  <si>
    <t>Wertung schlecht 
(0-2 Punkte)</t>
  </si>
  <si>
    <t xml:space="preserve">Bewertung der Wichtigkeit aller Kriterien </t>
  </si>
  <si>
    <t>Die Kriterien werden paarweise verglichen. 1 im Vergleich zu 2 wichtiger, d.h. 1 "schlägt" 2: Ergebnis 2 Punkte</t>
  </si>
  <si>
    <t>1 im Vergleich zu 2 wichtiger, d.h. 1 "schlägt" 2: Ergebnis 2 Punkte</t>
  </si>
  <si>
    <t>1 im Vergleich zu 2 weniger wichtig, d.h. 1 "unterliegt" 2: Ergebnis 0 Punkte</t>
  </si>
  <si>
    <t>1 im Vergleich zu 2 gleich wichtig d.h. "unentschieden" : Ergebnis 1 Punkte</t>
  </si>
  <si>
    <t>Kriterium:</t>
  </si>
  <si>
    <t>Gewicht:</t>
  </si>
  <si>
    <t>Faktor:</t>
  </si>
  <si>
    <t>Summen</t>
  </si>
  <si>
    <t>naja</t>
  </si>
  <si>
    <t>gleichwichtig wie</t>
  </si>
  <si>
    <t>wichtiger als</t>
  </si>
  <si>
    <t>nicht so wichtig wie</t>
  </si>
  <si>
    <t>Ermittlung der Nutzwerte</t>
  </si>
  <si>
    <t>Bewertung der Alternativen nach dem Punktesystem</t>
  </si>
  <si>
    <t>Bewertung der Alternativen:</t>
  </si>
  <si>
    <t>Nutzwert</t>
  </si>
  <si>
    <t>Ergebnis der Nutzwerte:</t>
  </si>
  <si>
    <t>Die Nutzwerte stellen das Ergebnis der Alternativen im Verhältnis relativ zueinander dar.</t>
  </si>
  <si>
    <t>Grafische Darstellung</t>
  </si>
  <si>
    <t>Hier werden die Alternativen konkretisiert, die in der Entscheidungsfindung berücksichtigt werden.</t>
  </si>
  <si>
    <t>Bewertung der Entscheidungskriterien  im Vergleich zu den anderen Entscheidungskriterien:</t>
  </si>
  <si>
    <t>Passt ins Team</t>
  </si>
  <si>
    <t>Ortskenntnisse</t>
  </si>
  <si>
    <t>hat in HH disponiert und lebt hier</t>
  </si>
  <si>
    <t>hat in HH disponiert</t>
  </si>
  <si>
    <t>keine Dispokenntnisse</t>
  </si>
  <si>
    <t>ist kompatiepel und dennoch eigenständig</t>
  </si>
  <si>
    <t>Ecken und Kanten</t>
  </si>
  <si>
    <t>nicht teamfähig</t>
  </si>
  <si>
    <t>keine Ausfälle</t>
  </si>
  <si>
    <t>Hat großen Erfahrungsschatz von dem wir lernen</t>
  </si>
  <si>
    <t>hat interessen an Disposition</t>
  </si>
  <si>
    <t>macht es so wie wir sagen</t>
  </si>
  <si>
    <t>Menschenführung</t>
  </si>
  <si>
    <t>kennt und kann führen</t>
  </si>
  <si>
    <t>führt auf seine Art</t>
  </si>
  <si>
    <t>Technisches Verständnis</t>
  </si>
  <si>
    <t>Umgang mit Kunden</t>
  </si>
  <si>
    <t>Bewertung</t>
  </si>
  <si>
    <t>Alternative G</t>
  </si>
  <si>
    <t>Wissen</t>
  </si>
  <si>
    <t>Kandidat 1</t>
  </si>
  <si>
    <t>Kandidat 2</t>
  </si>
  <si>
    <t>Kandidat 3</t>
  </si>
  <si>
    <t>Kandidat 4</t>
  </si>
  <si>
    <t>Kandidat 5</t>
  </si>
  <si>
    <t>Kandidat 6</t>
  </si>
  <si>
    <t>Kandidat 7</t>
  </si>
  <si>
    <t>wenig Ausfälle</t>
  </si>
  <si>
    <t>Toleranz gegenüber Verfehlungen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</si>
</sst>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4" x14ac:knownFonts="1">
    <font>
      <sz val="11"/>
      <color theme="1"/>
      <name val="Calibri"/>
      <family val="2"/>
      <scheme val="minor"/>
    </font>
    <font>
      <sz val="11"/>
      <color theme="1"/>
      <name val="Calibri"/>
      <family val="2"/>
      <scheme val="minor"/>
    </font>
    <font>
      <sz val="12"/>
      <name val="Arial"/>
      <family val="2"/>
    </font>
    <font>
      <sz val="10"/>
      <name val="Arial"/>
      <family val="2"/>
    </font>
    <font>
      <sz val="11"/>
      <name val="Arial"/>
      <family val="2"/>
    </font>
    <font>
      <b/>
      <sz val="10"/>
      <name val="Arial"/>
      <family val="2"/>
    </font>
    <font>
      <sz val="10"/>
      <name val="Arial"/>
      <family val="2"/>
    </font>
    <font>
      <b/>
      <sz val="8"/>
      <color indexed="81"/>
      <name val="Tahoma"/>
      <family val="2"/>
    </font>
    <font>
      <sz val="8"/>
      <color indexed="81"/>
      <name val="Tahoma"/>
      <family val="2"/>
    </font>
    <font>
      <sz val="12"/>
      <name val="Arial"/>
      <family val="2"/>
    </font>
    <font>
      <sz val="11"/>
      <name val="Arial"/>
      <family val="2"/>
    </font>
    <font>
      <b/>
      <sz val="11"/>
      <name val="Arial"/>
      <family val="2"/>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indexed="55"/>
        <bgColor indexed="64"/>
      </patternFill>
    </fill>
    <fill>
      <patternFill patternType="solid">
        <fgColor indexed="41"/>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0" xfId="0" applyFont="1"/>
    <xf numFmtId="0" fontId="0" fillId="0" borderId="1" xfId="0" applyBorder="1"/>
    <xf numFmtId="0" fontId="4" fillId="0" borderId="0" xfId="0" applyFont="1"/>
    <xf numFmtId="0" fontId="4" fillId="0" borderId="1" xfId="0" applyFont="1" applyBorder="1" applyAlignment="1">
      <alignment horizontal="left"/>
    </xf>
    <xf numFmtId="0" fontId="4" fillId="0" borderId="1" xfId="0" applyFont="1" applyBorder="1" applyProtection="1">
      <protection locked="0"/>
    </xf>
    <xf numFmtId="0" fontId="0" fillId="0" borderId="0" xfId="0" applyAlignment="1">
      <alignment horizontal="left"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11" fillId="2" borderId="1"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xf>
    <xf numFmtId="2" fontId="10" fillId="0" borderId="1" xfId="0" applyNumberFormat="1" applyFont="1" applyBorder="1" applyAlignment="1">
      <alignment horizontal="center" vertical="center"/>
    </xf>
    <xf numFmtId="164" fontId="0" fillId="0" borderId="0" xfId="1" applyFont="1"/>
    <xf numFmtId="0" fontId="2" fillId="4" borderId="1" xfId="0" applyFont="1" applyFill="1" applyBorder="1"/>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4" borderId="1" xfId="0" applyFont="1" applyFill="1" applyBorder="1" applyAlignment="1">
      <alignment horizontal="center" vertical="center" textRotation="90" wrapText="1"/>
    </xf>
    <xf numFmtId="0" fontId="2" fillId="4" borderId="1" xfId="0" applyFont="1" applyFill="1" applyBorder="1" applyAlignment="1">
      <alignment horizontal="center"/>
    </xf>
    <xf numFmtId="0" fontId="2" fillId="4" borderId="0" xfId="0" applyFont="1" applyFill="1"/>
    <xf numFmtId="0" fontId="0" fillId="4" borderId="0" xfId="0" applyFill="1"/>
    <xf numFmtId="0" fontId="9" fillId="4" borderId="1" xfId="0" applyFont="1" applyFill="1" applyBorder="1"/>
    <xf numFmtId="0" fontId="9" fillId="4" borderId="1" xfId="0" applyFont="1" applyFill="1" applyBorder="1" applyAlignment="1">
      <alignment horizontal="center"/>
    </xf>
    <xf numFmtId="0" fontId="9" fillId="4" borderId="1" xfId="0" applyFont="1" applyFill="1" applyBorder="1" applyAlignment="1">
      <alignment horizontal="left"/>
    </xf>
    <xf numFmtId="0" fontId="10" fillId="4" borderId="1" xfId="0" applyFont="1" applyFill="1" applyBorder="1" applyAlignment="1">
      <alignment horizontal="center" vertical="center" wrapText="1"/>
    </xf>
    <xf numFmtId="0" fontId="4" fillId="4" borderId="1" xfId="0" applyFont="1" applyFill="1" applyBorder="1" applyAlignment="1">
      <alignment horizontal="center"/>
    </xf>
    <xf numFmtId="0" fontId="4" fillId="0" borderId="1"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2" fontId="11" fillId="0" borderId="1" xfId="0" applyNumberFormat="1" applyFont="1" applyBorder="1" applyAlignment="1">
      <alignment horizontal="center" vertical="center"/>
    </xf>
    <xf numFmtId="0" fontId="11" fillId="0" borderId="0" xfId="0" applyFont="1" applyAlignment="1">
      <alignment horizontal="center" vertical="center"/>
    </xf>
    <xf numFmtId="2" fontId="10" fillId="0" borderId="0" xfId="0" applyNumberFormat="1" applyFont="1" applyAlignment="1">
      <alignment vertical="center"/>
    </xf>
    <xf numFmtId="2" fontId="10" fillId="0" borderId="5" xfId="0" applyNumberFormat="1" applyFont="1" applyBorder="1" applyAlignment="1">
      <alignment vertical="center"/>
    </xf>
    <xf numFmtId="0" fontId="11" fillId="0" borderId="6" xfId="0" applyFont="1" applyBorder="1" applyAlignment="1" applyProtection="1">
      <alignment horizontal="center" vertical="center"/>
      <protection locked="0"/>
    </xf>
    <xf numFmtId="0" fontId="12" fillId="0" borderId="2" xfId="0" applyFont="1" applyBorder="1"/>
    <xf numFmtId="0" fontId="12" fillId="0" borderId="3" xfId="0" applyFont="1" applyBorder="1"/>
    <xf numFmtId="0" fontId="12" fillId="0" borderId="3" xfId="0" applyFont="1" applyBorder="1" applyAlignment="1">
      <alignment vertical="center"/>
    </xf>
    <xf numFmtId="0" fontId="11" fillId="0" borderId="1" xfId="0" applyFont="1" applyBorder="1" applyAlignment="1">
      <alignment vertical="center"/>
    </xf>
    <xf numFmtId="2" fontId="11" fillId="0" borderId="1" xfId="0" applyNumberFormat="1" applyFont="1" applyBorder="1" applyAlignment="1">
      <alignment vertical="center"/>
    </xf>
    <xf numFmtId="0" fontId="12" fillId="0" borderId="4" xfId="0" applyFont="1" applyBorder="1"/>
    <xf numFmtId="0" fontId="0" fillId="0" borderId="1" xfId="0"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4" fillId="0" borderId="0" xfId="0" applyFont="1" applyAlignment="1">
      <alignment horizontal="left"/>
    </xf>
    <xf numFmtId="0" fontId="0" fillId="0" borderId="0" xfId="0" applyAlignment="1">
      <alignment horizontal="left" wrapText="1"/>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2" fillId="4" borderId="0" xfId="0" applyFont="1" applyFill="1" applyAlignment="1">
      <alignment horizontal="left"/>
    </xf>
    <xf numFmtId="0" fontId="2" fillId="4" borderId="0" xfId="0" applyFont="1" applyFill="1" applyAlignment="1">
      <alignment horizontal="center"/>
    </xf>
    <xf numFmtId="0" fontId="3" fillId="0" borderId="0" xfId="0" applyFont="1" applyAlignment="1">
      <alignment horizontal="left"/>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stacked"/>
        <c:varyColors val="0"/>
        <c:ser>
          <c:idx val="0"/>
          <c:order val="0"/>
          <c:tx>
            <c:strRef>
              <c:f>Auswertung!$B$6</c:f>
              <c:strCache>
                <c:ptCount val="1"/>
                <c:pt idx="0">
                  <c:v>Passt ins Team</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Auswertung!$C$6:$I$6</c:f>
              <c:numCache>
                <c:formatCode>0.00</c:formatCode>
                <c:ptCount val="7"/>
                <c:pt idx="0">
                  <c:v>0.8571428571428571</c:v>
                </c:pt>
                <c:pt idx="1">
                  <c:v>0.8571428571428571</c:v>
                </c:pt>
                <c:pt idx="2">
                  <c:v>1</c:v>
                </c:pt>
                <c:pt idx="3">
                  <c:v>0.71428571428571419</c:v>
                </c:pt>
                <c:pt idx="4">
                  <c:v>0.42857142857142855</c:v>
                </c:pt>
                <c:pt idx="5">
                  <c:v>0.71428571428571419</c:v>
                </c:pt>
                <c:pt idx="6">
                  <c:v>0.71428571428571419</c:v>
                </c:pt>
              </c:numCache>
            </c:numRef>
          </c:val>
          <c:extLst>
            <c:ext xmlns:c16="http://schemas.microsoft.com/office/drawing/2014/chart" uri="{C3380CC4-5D6E-409C-BE32-E72D297353CC}">
              <c16:uniqueId val="{00000000-D3D7-42CA-9A9B-E23EA7769DB9}"/>
            </c:ext>
          </c:extLst>
        </c:ser>
        <c:ser>
          <c:idx val="1"/>
          <c:order val="1"/>
          <c:tx>
            <c:strRef>
              <c:f>Auswertung!$B$7</c:f>
              <c:strCache>
                <c:ptCount val="1"/>
                <c:pt idx="0">
                  <c:v>Ortskenntnisse</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Auswertung!$C$7:$I$7</c:f>
              <c:numCache>
                <c:formatCode>0.00</c:formatCode>
                <c:ptCount val="7"/>
                <c:pt idx="0">
                  <c:v>0.8571428571428571</c:v>
                </c:pt>
                <c:pt idx="1">
                  <c:v>0.8571428571428571</c:v>
                </c:pt>
                <c:pt idx="2">
                  <c:v>1.1428571428571428</c:v>
                </c:pt>
                <c:pt idx="3">
                  <c:v>0.8571428571428571</c:v>
                </c:pt>
                <c:pt idx="4">
                  <c:v>0.5714285714285714</c:v>
                </c:pt>
                <c:pt idx="5">
                  <c:v>0.8571428571428571</c:v>
                </c:pt>
                <c:pt idx="6">
                  <c:v>0.14285714285714285</c:v>
                </c:pt>
              </c:numCache>
            </c:numRef>
          </c:val>
          <c:extLst>
            <c:ext xmlns:c16="http://schemas.microsoft.com/office/drawing/2014/chart" uri="{C3380CC4-5D6E-409C-BE32-E72D297353CC}">
              <c16:uniqueId val="{00000001-D3D7-42CA-9A9B-E23EA7769DB9}"/>
            </c:ext>
          </c:extLst>
        </c:ser>
        <c:ser>
          <c:idx val="2"/>
          <c:order val="2"/>
          <c:tx>
            <c:strRef>
              <c:f>Auswertung!$B$8</c:f>
              <c:strCache>
                <c:ptCount val="1"/>
                <c:pt idx="0">
                  <c:v>Technisches Verständnis</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Auswertung!$C$8:$I$8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3D7-42CA-9A9B-E23EA7769DB9}"/>
            </c:ext>
          </c:extLst>
        </c:ser>
        <c:ser>
          <c:idx val="3"/>
          <c:order val="3"/>
          <c:tx>
            <c:strRef>
              <c:f>Auswertung!$B$9</c:f>
              <c:strCache>
                <c:ptCount val="1"/>
                <c:pt idx="0">
                  <c:v>Umgang mit Kunden</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Auswertung!$C$9:$I$9</c:f>
              <c:numCache>
                <c:formatCode>0.00</c:formatCode>
                <c:ptCount val="7"/>
                <c:pt idx="0">
                  <c:v>1</c:v>
                </c:pt>
                <c:pt idx="1">
                  <c:v>0.71428571428571419</c:v>
                </c:pt>
                <c:pt idx="2">
                  <c:v>0.5714285714285714</c:v>
                </c:pt>
                <c:pt idx="3">
                  <c:v>1</c:v>
                </c:pt>
                <c:pt idx="4">
                  <c:v>0.2857142857142857</c:v>
                </c:pt>
                <c:pt idx="5">
                  <c:v>0.71428571428571419</c:v>
                </c:pt>
                <c:pt idx="6">
                  <c:v>0.71428571428571419</c:v>
                </c:pt>
              </c:numCache>
            </c:numRef>
          </c:val>
          <c:extLst>
            <c:ext xmlns:c16="http://schemas.microsoft.com/office/drawing/2014/chart" uri="{C3380CC4-5D6E-409C-BE32-E72D297353CC}">
              <c16:uniqueId val="{00000003-D3D7-42CA-9A9B-E23EA7769DB9}"/>
            </c:ext>
          </c:extLst>
        </c:ser>
        <c:ser>
          <c:idx val="4"/>
          <c:order val="4"/>
          <c:tx>
            <c:strRef>
              <c:f>Auswertung!$B$10</c:f>
              <c:strCache>
                <c:ptCount val="1"/>
                <c:pt idx="0">
                  <c:v>Menschenführung</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Auswertung!$C$10:$I$10</c:f>
              <c:numCache>
                <c:formatCode>0.00</c:formatCode>
                <c:ptCount val="7"/>
                <c:pt idx="0">
                  <c:v>0.5714285714285714</c:v>
                </c:pt>
                <c:pt idx="1">
                  <c:v>0.8571428571428571</c:v>
                </c:pt>
                <c:pt idx="2">
                  <c:v>0.42857142857142855</c:v>
                </c:pt>
                <c:pt idx="3">
                  <c:v>0.8571428571428571</c:v>
                </c:pt>
                <c:pt idx="4">
                  <c:v>1</c:v>
                </c:pt>
                <c:pt idx="5">
                  <c:v>0.8571428571428571</c:v>
                </c:pt>
                <c:pt idx="6">
                  <c:v>1</c:v>
                </c:pt>
              </c:numCache>
            </c:numRef>
          </c:val>
          <c:extLst>
            <c:ext xmlns:c16="http://schemas.microsoft.com/office/drawing/2014/chart" uri="{C3380CC4-5D6E-409C-BE32-E72D297353CC}">
              <c16:uniqueId val="{00000004-D3D7-42CA-9A9B-E23EA7769DB9}"/>
            </c:ext>
          </c:extLst>
        </c:ser>
        <c:ser>
          <c:idx val="5"/>
          <c:order val="5"/>
          <c:tx>
            <c:strRef>
              <c:f>Auswertung!$B$11</c:f>
              <c:strCache>
                <c:ptCount val="1"/>
                <c:pt idx="0">
                  <c:v>Toleranz gegenüber Verfehlungen</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Auswertung!$C$11:$I$11</c:f>
              <c:numCache>
                <c:formatCode>0.00</c:formatCode>
                <c:ptCount val="7"/>
                <c:pt idx="0">
                  <c:v>0.5714285714285714</c:v>
                </c:pt>
                <c:pt idx="1">
                  <c:v>0.8571428571428571</c:v>
                </c:pt>
                <c:pt idx="2">
                  <c:v>0.42857142857142855</c:v>
                </c:pt>
                <c:pt idx="3">
                  <c:v>0.8571428571428571</c:v>
                </c:pt>
                <c:pt idx="4">
                  <c:v>0.5714285714285714</c:v>
                </c:pt>
                <c:pt idx="5">
                  <c:v>0.14285714285714285</c:v>
                </c:pt>
                <c:pt idx="6">
                  <c:v>0.2857142857142857</c:v>
                </c:pt>
              </c:numCache>
            </c:numRef>
          </c:val>
          <c:extLst>
            <c:ext xmlns:c16="http://schemas.microsoft.com/office/drawing/2014/chart" uri="{C3380CC4-5D6E-409C-BE32-E72D297353CC}">
              <c16:uniqueId val="{00000005-D3D7-42CA-9A9B-E23EA7769DB9}"/>
            </c:ext>
          </c:extLst>
        </c:ser>
        <c:ser>
          <c:idx val="6"/>
          <c:order val="6"/>
          <c:tx>
            <c:strRef>
              <c:f>Auswertung!$B$12</c:f>
              <c:strCache>
                <c:ptCount val="1"/>
                <c:pt idx="0">
                  <c:v>Wissen</c:v>
                </c:pt>
              </c:strCache>
            </c:strRef>
          </c:tx>
          <c:invertIfNegative val="0"/>
          <c:cat>
            <c:strRef>
              <c:f>Auswertung!$C$5:$I$5</c:f>
              <c:strCache>
                <c:ptCount val="7"/>
                <c:pt idx="0">
                  <c:v>Alternative A</c:v>
                </c:pt>
                <c:pt idx="1">
                  <c:v>Alternative B</c:v>
                </c:pt>
                <c:pt idx="2">
                  <c:v>Alternative C</c:v>
                </c:pt>
                <c:pt idx="3">
                  <c:v>Alternative D</c:v>
                </c:pt>
                <c:pt idx="4">
                  <c:v>Alternative E</c:v>
                </c:pt>
                <c:pt idx="5">
                  <c:v>Alternative F</c:v>
                </c:pt>
                <c:pt idx="6">
                  <c:v>Alternative G</c:v>
                </c:pt>
              </c:strCache>
            </c:strRef>
          </c:cat>
          <c:val>
            <c:numRef>
              <c:f>Auswertung!$C$12:$I$12</c:f>
              <c:numCache>
                <c:formatCode>0.00</c:formatCode>
                <c:ptCount val="7"/>
                <c:pt idx="0">
                  <c:v>0.5714285714285714</c:v>
                </c:pt>
                <c:pt idx="1">
                  <c:v>0.8571428571428571</c:v>
                </c:pt>
                <c:pt idx="2">
                  <c:v>0.42857142857142855</c:v>
                </c:pt>
                <c:pt idx="3">
                  <c:v>0.8571428571428571</c:v>
                </c:pt>
                <c:pt idx="4">
                  <c:v>1</c:v>
                </c:pt>
                <c:pt idx="5">
                  <c:v>0.71428571428571419</c:v>
                </c:pt>
                <c:pt idx="6">
                  <c:v>0.42857142857142855</c:v>
                </c:pt>
              </c:numCache>
            </c:numRef>
          </c:val>
          <c:extLst>
            <c:ext xmlns:c16="http://schemas.microsoft.com/office/drawing/2014/chart" uri="{C3380CC4-5D6E-409C-BE32-E72D297353CC}">
              <c16:uniqueId val="{00000006-D3D7-42CA-9A9B-E23EA7769DB9}"/>
            </c:ext>
          </c:extLst>
        </c:ser>
        <c:dLbls>
          <c:showLegendKey val="0"/>
          <c:showVal val="0"/>
          <c:showCatName val="0"/>
          <c:showSerName val="0"/>
          <c:showPercent val="0"/>
          <c:showBubbleSize val="0"/>
        </c:dLbls>
        <c:gapWidth val="95"/>
        <c:overlap val="100"/>
        <c:axId val="303604864"/>
        <c:axId val="303606400"/>
      </c:barChart>
      <c:catAx>
        <c:axId val="303604864"/>
        <c:scaling>
          <c:orientation val="minMax"/>
        </c:scaling>
        <c:delete val="0"/>
        <c:axPos val="b"/>
        <c:numFmt formatCode="General" sourceLinked="0"/>
        <c:majorTickMark val="none"/>
        <c:minorTickMark val="none"/>
        <c:tickLblPos val="nextTo"/>
        <c:crossAx val="303606400"/>
        <c:crosses val="autoZero"/>
        <c:auto val="1"/>
        <c:lblAlgn val="ctr"/>
        <c:lblOffset val="100"/>
        <c:noMultiLvlLbl val="0"/>
      </c:catAx>
      <c:valAx>
        <c:axId val="303606400"/>
        <c:scaling>
          <c:orientation val="minMax"/>
        </c:scaling>
        <c:delete val="0"/>
        <c:axPos val="l"/>
        <c:majorGridlines/>
        <c:title>
          <c:overlay val="0"/>
        </c:title>
        <c:numFmt formatCode="0.00" sourceLinked="1"/>
        <c:majorTickMark val="none"/>
        <c:minorTickMark val="none"/>
        <c:tickLblPos val="low"/>
        <c:crossAx val="303604864"/>
        <c:crosses val="autoZero"/>
        <c:crossBetween val="between"/>
      </c:valAx>
      <c:dTable>
        <c:showHorzBorder val="1"/>
        <c:showVertBorder val="1"/>
        <c:showOutline val="1"/>
        <c:showKeys val="1"/>
      </c:dTable>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176211</xdr:rowOff>
    </xdr:from>
    <xdr:to>
      <xdr:col>9</xdr:col>
      <xdr:colOff>9524</xdr:colOff>
      <xdr:row>53</xdr:row>
      <xdr:rowOff>152400</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5696d81da1f63b3/Desktop/Privat/Kurs/Projekt/&#220;bergabe/Mitarbeiter%20Entwicklung/Mitarbeiterf&#252;hrung/Unterlagen%20Strategien%20f&#252;r%20Entscheider/Vorlage_Nutzwertanalyse%20blank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basis"/>
      <sheetName val="Kriterien"/>
      <sheetName val="Kriterien im Vergleich "/>
      <sheetName val="Bewertung Alternativen"/>
    </sheetNames>
    <sheetDataSet>
      <sheetData sheetId="0" refreshError="1"/>
      <sheetData sheetId="1" refreshError="1">
        <row r="16">
          <cell r="I16" t="str">
            <v>Alternative A</v>
          </cell>
          <cell r="J16" t="str">
            <v>Alternative B</v>
          </cell>
          <cell r="K16" t="str">
            <v>Alternative C</v>
          </cell>
          <cell r="L16" t="str">
            <v>Alternative D</v>
          </cell>
          <cell r="M16" t="str">
            <v>Alternative E</v>
          </cell>
          <cell r="N16" t="str">
            <v>Alternative F</v>
          </cell>
        </row>
        <row r="17">
          <cell r="A17">
            <v>1</v>
          </cell>
        </row>
        <row r="18">
          <cell r="A18">
            <v>2</v>
          </cell>
        </row>
        <row r="19">
          <cell r="A19">
            <v>3</v>
          </cell>
        </row>
        <row r="20">
          <cell r="A20">
            <v>4</v>
          </cell>
        </row>
        <row r="21">
          <cell r="A21">
            <v>5</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abSelected="1" zoomScaleNormal="100" workbookViewId="0">
      <selection activeCell="Q4" sqref="Q4"/>
    </sheetView>
  </sheetViews>
  <sheetFormatPr baseColWidth="10" defaultRowHeight="15" x14ac:dyDescent="0.25"/>
  <cols>
    <col min="2" max="2" width="32.42578125" bestFit="1" customWidth="1"/>
    <col min="3" max="5" width="14.42578125" customWidth="1"/>
    <col min="6" max="6" width="2.42578125" customWidth="1"/>
    <col min="8" max="8" width="28.42578125" bestFit="1" customWidth="1"/>
  </cols>
  <sheetData>
    <row r="1" spans="1:16" ht="15.75" x14ac:dyDescent="0.25">
      <c r="A1" s="58" t="s">
        <v>0</v>
      </c>
      <c r="B1" s="58"/>
      <c r="C1" s="58"/>
      <c r="D1" s="58"/>
      <c r="E1" s="58"/>
      <c r="F1" s="1"/>
      <c r="G1" s="59" t="s">
        <v>1</v>
      </c>
      <c r="H1" s="59"/>
      <c r="I1" s="59"/>
      <c r="J1" s="59"/>
      <c r="K1" s="59"/>
      <c r="L1" s="59"/>
      <c r="M1" s="59"/>
      <c r="N1" s="59"/>
    </row>
    <row r="2" spans="1:16" ht="15.75" x14ac:dyDescent="0.25">
      <c r="A2" s="1"/>
      <c r="B2" s="1"/>
      <c r="C2" s="1"/>
      <c r="D2" s="1"/>
      <c r="E2" s="1"/>
      <c r="F2" s="1"/>
      <c r="G2" s="1"/>
      <c r="H2" s="1"/>
      <c r="I2" s="1"/>
      <c r="J2" s="1"/>
      <c r="K2" s="1"/>
    </row>
    <row r="3" spans="1:16" x14ac:dyDescent="0.25">
      <c r="A3" s="60" t="s">
        <v>2</v>
      </c>
      <c r="B3" s="60"/>
      <c r="C3" s="60"/>
      <c r="D3" s="60"/>
      <c r="E3" s="60"/>
      <c r="F3" s="2"/>
      <c r="G3" s="3" t="s">
        <v>39</v>
      </c>
      <c r="H3" s="3"/>
      <c r="I3" s="3"/>
      <c r="J3" s="3"/>
      <c r="K3" s="3"/>
    </row>
    <row r="4" spans="1:16" ht="19.5" customHeight="1" x14ac:dyDescent="0.25">
      <c r="A4" s="2"/>
      <c r="B4" s="2" t="s">
        <v>3</v>
      </c>
      <c r="C4" s="2"/>
      <c r="D4" s="2"/>
      <c r="E4" s="2"/>
      <c r="F4" s="2"/>
      <c r="G4" s="2"/>
      <c r="H4" s="2" t="s">
        <v>4</v>
      </c>
      <c r="I4" s="2"/>
      <c r="J4" s="2"/>
      <c r="K4" s="2"/>
    </row>
    <row r="5" spans="1:16" s="4" customFormat="1" x14ac:dyDescent="0.2">
      <c r="A5" s="22" t="s">
        <v>5</v>
      </c>
      <c r="B5" s="61" t="s">
        <v>6</v>
      </c>
      <c r="C5" s="61"/>
      <c r="D5" s="61"/>
      <c r="E5" s="22" t="s">
        <v>7</v>
      </c>
      <c r="G5" s="22" t="s">
        <v>5</v>
      </c>
      <c r="H5" s="26" t="s">
        <v>8</v>
      </c>
      <c r="I5" s="62" t="s">
        <v>9</v>
      </c>
      <c r="J5" s="63"/>
      <c r="K5" s="63"/>
      <c r="L5" s="63"/>
      <c r="M5" s="63"/>
      <c r="N5" s="64"/>
    </row>
    <row r="6" spans="1:16" ht="18" customHeight="1" x14ac:dyDescent="0.25">
      <c r="A6" s="5">
        <v>1</v>
      </c>
      <c r="B6" s="35" t="s">
        <v>41</v>
      </c>
      <c r="C6" s="36"/>
      <c r="D6" s="37"/>
      <c r="E6" s="8" t="s">
        <v>11</v>
      </c>
      <c r="F6" s="6"/>
      <c r="G6" s="5">
        <v>1</v>
      </c>
      <c r="H6" s="7" t="s">
        <v>61</v>
      </c>
      <c r="I6" s="57"/>
      <c r="J6" s="57"/>
      <c r="K6" s="57"/>
      <c r="L6" s="57"/>
      <c r="M6" s="57"/>
      <c r="N6" s="57"/>
    </row>
    <row r="7" spans="1:16" ht="18" customHeight="1" x14ac:dyDescent="0.25">
      <c r="A7" s="5">
        <v>2</v>
      </c>
      <c r="B7" s="35" t="s">
        <v>42</v>
      </c>
      <c r="C7" s="36"/>
      <c r="D7" s="37"/>
      <c r="E7" s="8" t="s">
        <v>11</v>
      </c>
      <c r="F7" s="6"/>
      <c r="G7" s="5">
        <v>2</v>
      </c>
      <c r="H7" s="7" t="s">
        <v>62</v>
      </c>
      <c r="I7" s="57"/>
      <c r="J7" s="57"/>
      <c r="K7" s="57"/>
      <c r="L7" s="57"/>
      <c r="M7" s="57"/>
      <c r="N7" s="57"/>
    </row>
    <row r="8" spans="1:16" ht="18" customHeight="1" x14ac:dyDescent="0.25">
      <c r="A8" s="5">
        <v>3</v>
      </c>
      <c r="B8" s="35" t="s">
        <v>56</v>
      </c>
      <c r="C8" s="36"/>
      <c r="D8" s="37"/>
      <c r="E8" s="8" t="s">
        <v>10</v>
      </c>
      <c r="F8" s="6"/>
      <c r="G8" s="5">
        <v>3</v>
      </c>
      <c r="H8" s="7" t="s">
        <v>63</v>
      </c>
      <c r="I8" s="57"/>
      <c r="J8" s="57"/>
      <c r="K8" s="57"/>
      <c r="L8" s="57"/>
      <c r="M8" s="57"/>
      <c r="N8" s="57"/>
    </row>
    <row r="9" spans="1:16" ht="18" customHeight="1" x14ac:dyDescent="0.25">
      <c r="A9" s="5">
        <v>4</v>
      </c>
      <c r="B9" s="34" t="s">
        <v>57</v>
      </c>
      <c r="C9" s="34"/>
      <c r="D9" s="34"/>
      <c r="E9" s="8" t="s">
        <v>10</v>
      </c>
      <c r="F9" s="6"/>
      <c r="G9" s="5">
        <v>4</v>
      </c>
      <c r="H9" s="7" t="s">
        <v>64</v>
      </c>
      <c r="I9" s="57"/>
      <c r="J9" s="57"/>
      <c r="K9" s="57"/>
      <c r="L9" s="57"/>
      <c r="M9" s="57"/>
      <c r="N9" s="57"/>
    </row>
    <row r="10" spans="1:16" ht="18" customHeight="1" x14ac:dyDescent="0.25">
      <c r="A10" s="5">
        <v>5</v>
      </c>
      <c r="B10" s="56" t="s">
        <v>53</v>
      </c>
      <c r="C10" s="56"/>
      <c r="D10" s="56"/>
      <c r="E10" s="8" t="s">
        <v>11</v>
      </c>
      <c r="F10" s="6"/>
      <c r="G10" s="5">
        <v>5</v>
      </c>
      <c r="H10" s="7" t="s">
        <v>65</v>
      </c>
      <c r="I10" s="57"/>
      <c r="J10" s="57"/>
      <c r="K10" s="57"/>
      <c r="L10" s="57"/>
      <c r="M10" s="57"/>
      <c r="N10" s="57"/>
    </row>
    <row r="11" spans="1:16" ht="18" customHeight="1" x14ac:dyDescent="0.25">
      <c r="A11" s="5">
        <v>6</v>
      </c>
      <c r="B11" s="56" t="s">
        <v>69</v>
      </c>
      <c r="C11" s="56"/>
      <c r="D11" s="56"/>
      <c r="E11" s="8"/>
      <c r="F11" s="6"/>
      <c r="G11" s="5">
        <v>6</v>
      </c>
      <c r="H11" s="7" t="s">
        <v>66</v>
      </c>
      <c r="I11" s="57"/>
      <c r="J11" s="57"/>
      <c r="K11" s="57"/>
      <c r="L11" s="57"/>
      <c r="M11" s="57"/>
      <c r="N11" s="57"/>
    </row>
    <row r="12" spans="1:16" ht="18" customHeight="1" x14ac:dyDescent="0.25">
      <c r="A12" s="5">
        <v>7</v>
      </c>
      <c r="B12" s="56" t="s">
        <v>60</v>
      </c>
      <c r="C12" s="56"/>
      <c r="D12" s="56"/>
      <c r="E12" s="8"/>
      <c r="F12" s="6"/>
      <c r="G12" s="5">
        <v>7</v>
      </c>
      <c r="H12" s="7" t="s">
        <v>67</v>
      </c>
      <c r="I12" s="57"/>
      <c r="J12" s="57"/>
      <c r="K12" s="57"/>
      <c r="L12" s="57"/>
      <c r="M12" s="57"/>
      <c r="N12" s="57"/>
    </row>
    <row r="13" spans="1:16" ht="18" customHeight="1" x14ac:dyDescent="0.25">
      <c r="B13" s="54"/>
      <c r="C13" s="54"/>
      <c r="D13" s="54"/>
      <c r="E13" s="6"/>
      <c r="F13" s="6"/>
      <c r="H13" s="54"/>
      <c r="I13" s="54"/>
      <c r="J13" s="54"/>
      <c r="K13" s="6"/>
    </row>
    <row r="14" spans="1:16" ht="30" customHeight="1" x14ac:dyDescent="0.25">
      <c r="A14" s="55" t="s">
        <v>12</v>
      </c>
      <c r="B14" s="55"/>
      <c r="C14" s="55"/>
      <c r="D14" s="55"/>
      <c r="E14" s="55"/>
      <c r="F14" s="9"/>
      <c r="G14" s="55" t="s">
        <v>13</v>
      </c>
      <c r="H14" s="55"/>
      <c r="I14" s="55"/>
      <c r="J14" s="55"/>
      <c r="K14" s="55"/>
      <c r="L14" s="55"/>
      <c r="M14" s="55"/>
    </row>
    <row r="15" spans="1:16" ht="22.5" customHeight="1" x14ac:dyDescent="0.25">
      <c r="B15" t="s">
        <v>14</v>
      </c>
      <c r="H15" t="s">
        <v>15</v>
      </c>
    </row>
    <row r="16" spans="1:16" s="4" customFormat="1" ht="57.75" customHeight="1" x14ac:dyDescent="0.2">
      <c r="A16" s="22" t="s">
        <v>5</v>
      </c>
      <c r="B16" s="22" t="s">
        <v>6</v>
      </c>
      <c r="C16" s="23" t="s">
        <v>16</v>
      </c>
      <c r="D16" s="24" t="s">
        <v>17</v>
      </c>
      <c r="E16" s="23" t="s">
        <v>18</v>
      </c>
      <c r="F16" s="10"/>
      <c r="G16" s="22" t="s">
        <v>5</v>
      </c>
      <c r="H16" s="22" t="s">
        <v>6</v>
      </c>
      <c r="I16" s="25" t="str">
        <f>H6</f>
        <v>Kandidat 1</v>
      </c>
      <c r="J16" s="25" t="str">
        <f>H7</f>
        <v>Kandidat 2</v>
      </c>
      <c r="K16" s="25" t="str">
        <f>H8</f>
        <v>Kandidat 3</v>
      </c>
      <c r="L16" s="25" t="str">
        <f>H9</f>
        <v>Kandidat 4</v>
      </c>
      <c r="M16" s="25" t="str">
        <f>H10</f>
        <v>Kandidat 5</v>
      </c>
      <c r="N16" s="25" t="str">
        <f>H11</f>
        <v>Kandidat 6</v>
      </c>
      <c r="O16" s="25" t="str">
        <f>H12</f>
        <v>Kandidat 7</v>
      </c>
      <c r="P16" s="25">
        <f t="shared" ref="P16" si="0">J11</f>
        <v>0</v>
      </c>
    </row>
    <row r="17" spans="1:16" ht="39" customHeight="1" x14ac:dyDescent="0.25">
      <c r="A17" s="11">
        <f>A6</f>
        <v>1</v>
      </c>
      <c r="B17" s="12" t="str">
        <f>B6</f>
        <v>Passt ins Team</v>
      </c>
      <c r="C17" s="13" t="s">
        <v>46</v>
      </c>
      <c r="D17" s="13" t="s">
        <v>47</v>
      </c>
      <c r="E17" s="13" t="s">
        <v>48</v>
      </c>
      <c r="F17" s="14"/>
      <c r="G17" s="11">
        <f t="shared" ref="G17:H21" si="1">A17</f>
        <v>1</v>
      </c>
      <c r="H17" s="12" t="str">
        <f t="shared" si="1"/>
        <v>Passt ins Team</v>
      </c>
      <c r="I17" s="13">
        <v>6</v>
      </c>
      <c r="J17" s="13">
        <v>6</v>
      </c>
      <c r="K17" s="13">
        <v>7</v>
      </c>
      <c r="L17" s="13">
        <v>5</v>
      </c>
      <c r="M17" s="49">
        <v>3</v>
      </c>
      <c r="N17" s="49">
        <v>5</v>
      </c>
      <c r="O17" s="49">
        <v>5</v>
      </c>
      <c r="P17" s="49">
        <v>5</v>
      </c>
    </row>
    <row r="18" spans="1:16" ht="39" customHeight="1" x14ac:dyDescent="0.25">
      <c r="A18" s="11">
        <f t="shared" ref="A18:B21" si="2">A7</f>
        <v>2</v>
      </c>
      <c r="B18" s="12" t="str">
        <f t="shared" si="2"/>
        <v>Ortskenntnisse</v>
      </c>
      <c r="C18" s="13" t="s">
        <v>43</v>
      </c>
      <c r="D18" s="13" t="s">
        <v>44</v>
      </c>
      <c r="E18" s="13" t="s">
        <v>45</v>
      </c>
      <c r="F18" s="14"/>
      <c r="G18" s="11">
        <f t="shared" si="1"/>
        <v>2</v>
      </c>
      <c r="H18" s="12" t="str">
        <f t="shared" si="1"/>
        <v>Ortskenntnisse</v>
      </c>
      <c r="I18" s="13">
        <v>6</v>
      </c>
      <c r="J18" s="13">
        <v>6</v>
      </c>
      <c r="K18" s="13">
        <v>8</v>
      </c>
      <c r="L18" s="13">
        <v>6</v>
      </c>
      <c r="M18" s="49">
        <v>4</v>
      </c>
      <c r="N18" s="49">
        <v>6</v>
      </c>
      <c r="O18" s="49">
        <v>1</v>
      </c>
      <c r="P18" s="49"/>
    </row>
    <row r="19" spans="1:16" ht="39" customHeight="1" x14ac:dyDescent="0.25">
      <c r="A19" s="11">
        <f t="shared" si="2"/>
        <v>3</v>
      </c>
      <c r="B19" s="12" t="str">
        <f t="shared" si="2"/>
        <v>Technisches Verständnis</v>
      </c>
      <c r="C19" s="13" t="s">
        <v>49</v>
      </c>
      <c r="D19" s="53" t="s">
        <v>68</v>
      </c>
      <c r="E19" s="13" t="s">
        <v>28</v>
      </c>
      <c r="F19" s="14"/>
      <c r="G19" s="11">
        <f t="shared" si="1"/>
        <v>3</v>
      </c>
      <c r="H19" s="12" t="str">
        <f t="shared" si="1"/>
        <v>Technisches Verständnis</v>
      </c>
      <c r="I19" s="13">
        <v>4</v>
      </c>
      <c r="J19" s="13">
        <v>2</v>
      </c>
      <c r="K19" s="13">
        <v>8</v>
      </c>
      <c r="L19" s="13">
        <v>4</v>
      </c>
      <c r="M19" s="49">
        <v>6</v>
      </c>
      <c r="N19" s="49">
        <v>5</v>
      </c>
      <c r="O19" s="49">
        <v>5</v>
      </c>
      <c r="P19" s="49">
        <v>5</v>
      </c>
    </row>
    <row r="20" spans="1:16" ht="39" customHeight="1" x14ac:dyDescent="0.25">
      <c r="A20" s="11">
        <f t="shared" si="2"/>
        <v>4</v>
      </c>
      <c r="B20" s="12" t="str">
        <f t="shared" si="2"/>
        <v>Umgang mit Kunden</v>
      </c>
      <c r="C20" s="13" t="s">
        <v>50</v>
      </c>
      <c r="D20" s="13" t="s">
        <v>51</v>
      </c>
      <c r="E20" s="13" t="s">
        <v>52</v>
      </c>
      <c r="F20" s="14"/>
      <c r="G20" s="11">
        <f t="shared" si="1"/>
        <v>4</v>
      </c>
      <c r="H20" s="12" t="str">
        <f t="shared" si="1"/>
        <v>Umgang mit Kunden</v>
      </c>
      <c r="I20" s="13">
        <v>7</v>
      </c>
      <c r="J20" s="13">
        <v>5</v>
      </c>
      <c r="K20" s="13">
        <v>4</v>
      </c>
      <c r="L20" s="13">
        <v>7</v>
      </c>
      <c r="M20" s="49">
        <v>2</v>
      </c>
      <c r="N20" s="49">
        <v>5</v>
      </c>
      <c r="O20" s="49">
        <v>5</v>
      </c>
      <c r="P20" s="49">
        <v>57</v>
      </c>
    </row>
    <row r="21" spans="1:16" ht="39" customHeight="1" x14ac:dyDescent="0.25">
      <c r="A21" s="11">
        <f t="shared" si="2"/>
        <v>5</v>
      </c>
      <c r="B21" s="12" t="str">
        <f t="shared" si="2"/>
        <v>Menschenführung</v>
      </c>
      <c r="C21" s="13" t="s">
        <v>54</v>
      </c>
      <c r="D21" s="13" t="s">
        <v>55</v>
      </c>
      <c r="E21" s="13" t="s">
        <v>28</v>
      </c>
      <c r="F21" s="14"/>
      <c r="G21" s="11">
        <f t="shared" si="1"/>
        <v>5</v>
      </c>
      <c r="H21" s="12" t="str">
        <f t="shared" si="1"/>
        <v>Menschenführung</v>
      </c>
      <c r="I21" s="13">
        <v>4</v>
      </c>
      <c r="J21" s="13">
        <v>6</v>
      </c>
      <c r="K21" s="13">
        <v>3</v>
      </c>
      <c r="L21" s="13">
        <v>6</v>
      </c>
      <c r="M21" s="49">
        <v>7</v>
      </c>
      <c r="N21" s="49">
        <v>6</v>
      </c>
      <c r="O21" s="49">
        <v>7</v>
      </c>
      <c r="P21" s="49">
        <v>7</v>
      </c>
    </row>
    <row r="22" spans="1:16" ht="33.75" customHeight="1" x14ac:dyDescent="0.45">
      <c r="A22" s="11">
        <f t="shared" ref="A22" si="3">A11</f>
        <v>6</v>
      </c>
      <c r="B22" s="12" t="str">
        <f>B11</f>
        <v>Toleranz gegenüber Verfehlungen</v>
      </c>
      <c r="C22" s="13"/>
      <c r="D22" s="13"/>
      <c r="E22" s="13"/>
      <c r="G22" s="11">
        <f t="shared" ref="G22:G23" si="4">A22</f>
        <v>6</v>
      </c>
      <c r="H22" s="12" t="str">
        <f t="shared" ref="H22:H23" si="5">B22</f>
        <v>Toleranz gegenüber Verfehlungen</v>
      </c>
      <c r="I22" s="13">
        <v>4</v>
      </c>
      <c r="J22" s="13">
        <v>6</v>
      </c>
      <c r="K22" s="13">
        <v>3</v>
      </c>
      <c r="L22" s="13">
        <v>6</v>
      </c>
      <c r="M22" s="49">
        <v>4</v>
      </c>
      <c r="N22" s="49">
        <v>1</v>
      </c>
      <c r="O22" s="49">
        <v>2</v>
      </c>
      <c r="P22" s="49">
        <v>3</v>
      </c>
    </row>
    <row r="23" spans="1:16" ht="38.25" customHeight="1" x14ac:dyDescent="0.25">
      <c r="A23" s="11">
        <f t="shared" ref="A23:B23" si="6">A12</f>
        <v>7</v>
      </c>
      <c r="B23" s="12" t="str">
        <f t="shared" si="6"/>
        <v>Wissen</v>
      </c>
      <c r="C23" s="13"/>
      <c r="D23" s="13"/>
      <c r="E23" s="13"/>
      <c r="G23" s="11">
        <f t="shared" si="4"/>
        <v>7</v>
      </c>
      <c r="H23" s="12" t="str">
        <f t="shared" si="5"/>
        <v>Wissen</v>
      </c>
      <c r="I23" s="13">
        <v>4</v>
      </c>
      <c r="J23" s="13">
        <v>6</v>
      </c>
      <c r="K23" s="13">
        <v>3</v>
      </c>
      <c r="L23" s="13">
        <v>6</v>
      </c>
      <c r="M23" s="49">
        <v>7</v>
      </c>
      <c r="N23" s="49">
        <v>5</v>
      </c>
      <c r="O23" s="49">
        <v>3</v>
      </c>
      <c r="P23" s="49">
        <v>7</v>
      </c>
    </row>
  </sheetData>
  <mergeCells count="19">
    <mergeCell ref="I7:N7"/>
    <mergeCell ref="I8:N8"/>
    <mergeCell ref="I9:N9"/>
    <mergeCell ref="I6:N6"/>
    <mergeCell ref="A1:E1"/>
    <mergeCell ref="G1:N1"/>
    <mergeCell ref="A3:E3"/>
    <mergeCell ref="B5:D5"/>
    <mergeCell ref="I5:N5"/>
    <mergeCell ref="B13:D13"/>
    <mergeCell ref="H13:J13"/>
    <mergeCell ref="A14:E14"/>
    <mergeCell ref="G14:M14"/>
    <mergeCell ref="B10:D10"/>
    <mergeCell ref="I10:N10"/>
    <mergeCell ref="B11:D11"/>
    <mergeCell ref="I11:N11"/>
    <mergeCell ref="B12:D12"/>
    <mergeCell ref="I12:N12"/>
  </mergeCells>
  <pageMargins left="0.7" right="0.7" top="0.78740157499999996" bottom="0.78740157499999996" header="0.3" footer="0.3"/>
  <pageSetup paperSize="9" orientation="landscape" r:id="rId1"/>
  <headerFooter>
    <oddFooter>Seite &amp;P&amp;R&amp;A</oddFooter>
  </headerFooter>
  <rowBreaks count="1" manualBreakCount="1">
    <brk id="13" max="16383" man="1"/>
  </rowBreaks>
  <colBreaks count="1" manualBreakCount="1">
    <brk id="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
  <sheetViews>
    <sheetView zoomScaleNormal="100" workbookViewId="0">
      <selection activeCell="I23" sqref="I23"/>
    </sheetView>
  </sheetViews>
  <sheetFormatPr baseColWidth="10" defaultRowHeight="15" x14ac:dyDescent="0.25"/>
  <cols>
    <col min="2" max="2" width="18.7109375" customWidth="1"/>
    <col min="10" max="10" width="13.140625" customWidth="1"/>
    <col min="11" max="11" width="12.85546875" customWidth="1"/>
    <col min="12" max="12" width="10.42578125" customWidth="1"/>
  </cols>
  <sheetData>
    <row r="1" spans="1:15" ht="15.75" x14ac:dyDescent="0.25">
      <c r="A1" s="27" t="s">
        <v>19</v>
      </c>
      <c r="B1" s="27"/>
      <c r="C1" s="27"/>
      <c r="D1" s="27"/>
      <c r="E1" s="27"/>
      <c r="F1" s="27"/>
      <c r="G1" s="28"/>
      <c r="H1" s="28"/>
      <c r="I1" s="28"/>
    </row>
    <row r="3" spans="1:15" x14ac:dyDescent="0.25">
      <c r="A3" t="s">
        <v>20</v>
      </c>
    </row>
    <row r="4" spans="1:15" x14ac:dyDescent="0.25">
      <c r="B4" t="s">
        <v>21</v>
      </c>
    </row>
    <row r="5" spans="1:15" x14ac:dyDescent="0.25">
      <c r="B5" t="s">
        <v>22</v>
      </c>
    </row>
    <row r="6" spans="1:15" x14ac:dyDescent="0.25">
      <c r="B6" t="s">
        <v>23</v>
      </c>
    </row>
    <row r="8" spans="1:15" ht="15.75" thickBot="1" x14ac:dyDescent="0.3">
      <c r="B8" t="s">
        <v>40</v>
      </c>
    </row>
    <row r="9" spans="1:15" ht="16.5" thickBot="1" x14ac:dyDescent="0.3">
      <c r="A9" s="29" t="s">
        <v>24</v>
      </c>
      <c r="B9" s="29"/>
      <c r="C9" s="30">
        <f>A10</f>
        <v>1</v>
      </c>
      <c r="D9" s="30">
        <f>A11</f>
        <v>2</v>
      </c>
      <c r="E9" s="30">
        <f>A12</f>
        <v>3</v>
      </c>
      <c r="F9" s="30">
        <f>A13</f>
        <v>4</v>
      </c>
      <c r="G9" s="30">
        <f>A14</f>
        <v>5</v>
      </c>
      <c r="H9" s="30">
        <v>6</v>
      </c>
      <c r="I9" s="30">
        <v>7</v>
      </c>
      <c r="J9" s="31" t="s">
        <v>25</v>
      </c>
      <c r="K9" s="31" t="s">
        <v>26</v>
      </c>
      <c r="M9" s="65" t="s">
        <v>58</v>
      </c>
      <c r="N9" s="66"/>
      <c r="O9" s="67"/>
    </row>
    <row r="10" spans="1:15" ht="36" customHeight="1" x14ac:dyDescent="0.25">
      <c r="A10" s="15">
        <f>[1]Kriterien!A17</f>
        <v>1</v>
      </c>
      <c r="B10" s="12" t="str">
        <f>'Kriterien und Zielerfüllung'!B6:D6</f>
        <v>Passt ins Team</v>
      </c>
      <c r="C10" s="16"/>
      <c r="D10" s="17">
        <v>1</v>
      </c>
      <c r="E10" s="17">
        <v>2</v>
      </c>
      <c r="F10" s="17">
        <v>1</v>
      </c>
      <c r="G10" s="17">
        <v>1</v>
      </c>
      <c r="H10" s="17">
        <v>1</v>
      </c>
      <c r="I10" s="17">
        <v>1</v>
      </c>
      <c r="J10" s="46">
        <f>SUM(C10:G10)</f>
        <v>5</v>
      </c>
      <c r="K10" s="47">
        <f>J10/$J$17</f>
        <v>0.14285714285714285</v>
      </c>
      <c r="L10" s="41"/>
      <c r="M10" s="51">
        <v>1</v>
      </c>
      <c r="N10" s="68" t="s">
        <v>29</v>
      </c>
      <c r="O10" s="69"/>
    </row>
    <row r="11" spans="1:15" ht="36" customHeight="1" x14ac:dyDescent="0.25">
      <c r="A11" s="15">
        <f>[1]Kriterien!A18</f>
        <v>2</v>
      </c>
      <c r="B11" s="12" t="str">
        <f>'Kriterien und Zielerfüllung'!B7:D7</f>
        <v>Ortskenntnisse</v>
      </c>
      <c r="C11" s="18">
        <f>IF(D10=2,0,IF(D10=1,1,IF(D10=0,2,0)))</f>
        <v>1</v>
      </c>
      <c r="D11" s="19"/>
      <c r="E11" s="17">
        <v>2</v>
      </c>
      <c r="F11" s="17">
        <v>1</v>
      </c>
      <c r="G11" s="17">
        <v>1</v>
      </c>
      <c r="H11" s="17">
        <v>1</v>
      </c>
      <c r="I11" s="17">
        <v>1</v>
      </c>
      <c r="J11" s="46">
        <f>SUM(C11:G11)</f>
        <v>5</v>
      </c>
      <c r="K11" s="47">
        <f>J11/$J$17</f>
        <v>0.14285714285714285</v>
      </c>
      <c r="L11" s="41"/>
      <c r="M11" s="52">
        <v>2</v>
      </c>
      <c r="N11" s="70" t="s">
        <v>30</v>
      </c>
      <c r="O11" s="71"/>
    </row>
    <row r="12" spans="1:15" ht="36" customHeight="1" thickBot="1" x14ac:dyDescent="0.3">
      <c r="A12" s="15">
        <f>[1]Kriterien!A19</f>
        <v>3</v>
      </c>
      <c r="B12" s="12" t="str">
        <f>'Kriterien und Zielerfüllung'!B8:D8</f>
        <v>Technisches Verständnis</v>
      </c>
      <c r="C12" s="18">
        <f>IF(E10=2,0,IF(E10=1,1,IF(E10=0,2,0)))</f>
        <v>0</v>
      </c>
      <c r="D12" s="18">
        <f>IF(E11=2,0,IF(E11=1,1,IF(E11=0,2,0)))</f>
        <v>0</v>
      </c>
      <c r="E12" s="19"/>
      <c r="F12" s="17">
        <v>0</v>
      </c>
      <c r="G12" s="17">
        <v>0</v>
      </c>
      <c r="H12" s="17">
        <v>0</v>
      </c>
      <c r="I12" s="17">
        <v>0</v>
      </c>
      <c r="J12" s="46">
        <f>SUM(C12:G12)</f>
        <v>0</v>
      </c>
      <c r="K12" s="47">
        <f>J12/$J$17</f>
        <v>0</v>
      </c>
      <c r="L12" s="41"/>
      <c r="M12" s="42">
        <v>0</v>
      </c>
      <c r="N12" s="72" t="s">
        <v>31</v>
      </c>
      <c r="O12" s="73"/>
    </row>
    <row r="13" spans="1:15" ht="36" customHeight="1" x14ac:dyDescent="0.25">
      <c r="A13" s="15">
        <f>[1]Kriterien!A20</f>
        <v>4</v>
      </c>
      <c r="B13" s="12" t="str">
        <f>'Kriterien und Zielerfüllung'!B9:D9</f>
        <v>Umgang mit Kunden</v>
      </c>
      <c r="C13" s="18">
        <f>IF(F10=2,0,IF(F10=1,1,IF(F10=0,2,0)))</f>
        <v>1</v>
      </c>
      <c r="D13" s="18">
        <f>IF(F11=2,0,IF(F11=1,1,IF(F11=0,2,0)))</f>
        <v>1</v>
      </c>
      <c r="E13" s="18">
        <f>IF(F12=2,0,IF(F12=1,1,IF(F12=0,2,0)))</f>
        <v>2</v>
      </c>
      <c r="F13" s="19"/>
      <c r="G13" s="17">
        <v>1</v>
      </c>
      <c r="H13" s="17">
        <v>1</v>
      </c>
      <c r="I13" s="17">
        <v>1</v>
      </c>
      <c r="J13" s="46">
        <f>SUM(C13:G13)</f>
        <v>5</v>
      </c>
      <c r="K13" s="47">
        <f>J13/$J$17</f>
        <v>0.14285714285714285</v>
      </c>
      <c r="L13" s="40"/>
    </row>
    <row r="14" spans="1:15" ht="36" customHeight="1" x14ac:dyDescent="0.25">
      <c r="A14" s="15">
        <f>[1]Kriterien!A21</f>
        <v>5</v>
      </c>
      <c r="B14" s="12" t="str">
        <f>'Kriterien und Zielerfüllung'!B10:D10</f>
        <v>Menschenführung</v>
      </c>
      <c r="C14" s="18">
        <f>IF(G10=2,0,IF(G10=1,1,IF(G10=0,2,0)))</f>
        <v>1</v>
      </c>
      <c r="D14" s="18">
        <f>IF(G11=2,0,IF(G11=1,1,IF(G11=0,2,0)))</f>
        <v>1</v>
      </c>
      <c r="E14" s="18">
        <f>IF(G12=2,0,IF(G12=1,1,IF(G12=0,2,0)))</f>
        <v>2</v>
      </c>
      <c r="F14" s="18">
        <f>IF(G13=2,0,IF(G13=1,1,IF(G13=0,2,0)))</f>
        <v>1</v>
      </c>
      <c r="G14" s="19"/>
      <c r="H14" s="17">
        <v>1</v>
      </c>
      <c r="I14" s="17">
        <v>1</v>
      </c>
      <c r="J14" s="46">
        <f>SUM(C14:G14)</f>
        <v>5</v>
      </c>
      <c r="K14" s="47">
        <f>J14/$J$17</f>
        <v>0.14285714285714285</v>
      </c>
      <c r="L14" s="40"/>
    </row>
    <row r="15" spans="1:15" ht="34.5" customHeight="1" x14ac:dyDescent="0.25">
      <c r="A15" s="15">
        <v>6</v>
      </c>
      <c r="B15" s="12" t="str">
        <f>'Kriterien und Zielerfüllung'!B11:D11</f>
        <v>Toleranz gegenüber Verfehlungen</v>
      </c>
      <c r="C15" s="18">
        <f t="shared" ref="C15:C16" si="0">IF(G11=2,0,IF(G11=1,1,IF(G11=0,2,0)))</f>
        <v>1</v>
      </c>
      <c r="D15" s="18">
        <f t="shared" ref="D15:D16" si="1">IF(G12=2,0,IF(G12=1,1,IF(G12=0,2,0)))</f>
        <v>2</v>
      </c>
      <c r="E15" s="18">
        <f t="shared" ref="E15:E16" si="2">IF(G13=2,0,IF(G13=1,1,IF(G13=0,2,0)))</f>
        <v>1</v>
      </c>
      <c r="F15" s="18">
        <f t="shared" ref="F15:H16" si="3">IF(G14=2,0,IF(G14=1,1,IF(G14=0,2,0)))</f>
        <v>2</v>
      </c>
      <c r="G15" s="18">
        <f t="shared" si="3"/>
        <v>1</v>
      </c>
      <c r="H15" s="19"/>
      <c r="I15" s="17">
        <v>1</v>
      </c>
      <c r="J15" s="46">
        <f t="shared" ref="J15:J16" si="4">SUM(C15:G15)</f>
        <v>7</v>
      </c>
      <c r="K15" s="47">
        <f t="shared" ref="K15:K16" si="5">J15/$J$17</f>
        <v>0.2</v>
      </c>
      <c r="L15" s="40"/>
    </row>
    <row r="16" spans="1:15" ht="39.75" customHeight="1" x14ac:dyDescent="0.45">
      <c r="A16" s="15">
        <v>7</v>
      </c>
      <c r="B16" s="12" t="str">
        <f>'Kriterien und Zielerfüllung'!B12:D12</f>
        <v>Wissen</v>
      </c>
      <c r="C16" s="18">
        <f t="shared" si="0"/>
        <v>2</v>
      </c>
      <c r="D16" s="18">
        <f t="shared" si="1"/>
        <v>1</v>
      </c>
      <c r="E16" s="18">
        <f t="shared" si="2"/>
        <v>2</v>
      </c>
      <c r="F16" s="18">
        <f t="shared" si="3"/>
        <v>1</v>
      </c>
      <c r="G16" s="18">
        <f t="shared" si="3"/>
        <v>2</v>
      </c>
      <c r="H16" s="18">
        <f t="shared" si="3"/>
        <v>1</v>
      </c>
      <c r="I16" s="19"/>
      <c r="J16" s="46">
        <f t="shared" si="4"/>
        <v>8</v>
      </c>
      <c r="K16" s="47">
        <f t="shared" si="5"/>
        <v>0.22857142857142856</v>
      </c>
      <c r="L16" s="40"/>
    </row>
    <row r="17" spans="1:12" ht="14.25" x14ac:dyDescent="0.45">
      <c r="A17" s="43"/>
      <c r="B17" s="44" t="s">
        <v>27</v>
      </c>
      <c r="C17" s="45"/>
      <c r="D17" s="45"/>
      <c r="E17" s="45"/>
      <c r="F17" s="45"/>
      <c r="G17" s="45"/>
      <c r="H17" s="44"/>
      <c r="I17" s="48"/>
      <c r="J17" s="46">
        <f>SUM(J10:J16)</f>
        <v>35</v>
      </c>
      <c r="K17" s="47">
        <f>J17/$J$17</f>
        <v>1</v>
      </c>
      <c r="L17" s="40"/>
    </row>
  </sheetData>
  <mergeCells count="4">
    <mergeCell ref="M9:O9"/>
    <mergeCell ref="N10:O10"/>
    <mergeCell ref="N11:O11"/>
    <mergeCell ref="N12:O12"/>
  </mergeCells>
  <dataValidations count="1">
    <dataValidation type="whole" allowBlank="1" showInputMessage="1" showErrorMessage="1" sqref="D10:I10 IZ10:JC10 SV10:SY10 ACR10:ACU10 AMN10:AMQ10 AWJ10:AWM10 BGF10:BGI10 BQB10:BQE10 BZX10:CAA10 CJT10:CJW10 CTP10:CTS10 DDL10:DDO10 DNH10:DNK10 DXD10:DXG10 EGZ10:EHC10 EQV10:EQY10 FAR10:FAU10 FKN10:FKQ10 FUJ10:FUM10 GEF10:GEI10 GOB10:GOE10 GXX10:GYA10 HHT10:HHW10 HRP10:HRS10 IBL10:IBO10 ILH10:ILK10 IVD10:IVG10 JEZ10:JFC10 JOV10:JOY10 JYR10:JYU10 KIN10:KIQ10 KSJ10:KSM10 LCF10:LCI10 LMB10:LME10 LVX10:LWA10 MFT10:MFW10 MPP10:MPS10 MZL10:MZO10 NJH10:NJK10 NTD10:NTG10 OCZ10:ODC10 OMV10:OMY10 OWR10:OWU10 PGN10:PGQ10 PQJ10:PQM10 QAF10:QAI10 QKB10:QKE10 QTX10:QUA10 RDT10:RDW10 RNP10:RNS10 RXL10:RXO10 SHH10:SHK10 SRD10:SRG10 TAZ10:TBC10 TKV10:TKY10 TUR10:TUU10 UEN10:UEQ10 UOJ10:UOM10 UYF10:UYI10 VIB10:VIE10 VRX10:VSA10 WBT10:WBW10 WLP10:WLS10 WVL10:WVO10 E11:I11 JA11:JC11 SW11:SY11 ACS11:ACU11 AMO11:AMQ11 AWK11:AWM11 BGG11:BGI11 BQC11:BQE11 BZY11:CAA11 CJU11:CJW11 CTQ11:CTS11 DDM11:DDO11 DNI11:DNK11 DXE11:DXG11 EHA11:EHC11 EQW11:EQY11 FAS11:FAU11 FKO11:FKQ11 FUK11:FUM11 GEG11:GEI11 GOC11:GOE11 GXY11:GYA11 HHU11:HHW11 HRQ11:HRS11 IBM11:IBO11 ILI11:ILK11 IVE11:IVG11 JFA11:JFC11 JOW11:JOY11 JYS11:JYU11 KIO11:KIQ11 KSK11:KSM11 LCG11:LCI11 LMC11:LME11 LVY11:LWA11 MFU11:MFW11 MPQ11:MPS11 MZM11:MZO11 NJI11:NJK11 NTE11:NTG11 ODA11:ODC11 OMW11:OMY11 OWS11:OWU11 PGO11:PGQ11 PQK11:PQM11 QAG11:QAI11 QKC11:QKE11 QTY11:QUA11 RDU11:RDW11 RNQ11:RNS11 RXM11:RXO11 SHI11:SHK11 SRE11:SRG11 TBA11:TBC11 TKW11:TKY11 TUS11:TUU11 UEO11:UEQ11 UOK11:UOM11 UYG11:UYI11 VIC11:VIE11 VRY11:VSA11 WBU11:WBW11 WLQ11:WLS11 WVM11:WVO11 F12:I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G13:I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H14:I14 I15" xr:uid="{00000000-0002-0000-0100-000000000000}">
      <formula1>0</formula1>
      <formula2>2</formula2>
    </dataValidation>
  </dataValidations>
  <pageMargins left="0.7" right="0.7" top="0.78740157499999996" bottom="0.78740157499999996" header="0.3" footer="0.3"/>
  <pageSetup paperSize="9" orientation="landscape" r:id="rId1"/>
  <headerFooter>
    <oddFooter>&amp;A&amp;RSeite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topLeftCell="A26" zoomScaleNormal="100" workbookViewId="0">
      <selection activeCell="B65" sqref="B65"/>
    </sheetView>
  </sheetViews>
  <sheetFormatPr baseColWidth="10" defaultRowHeight="15" x14ac:dyDescent="0.25"/>
  <cols>
    <col min="2" max="2" width="44.5703125" customWidth="1"/>
  </cols>
  <sheetData>
    <row r="1" spans="1:9" ht="15.75" x14ac:dyDescent="0.25">
      <c r="A1" s="58" t="s">
        <v>32</v>
      </c>
      <c r="B1" s="58"/>
      <c r="C1" s="58"/>
      <c r="D1" s="58"/>
      <c r="E1" s="58"/>
      <c r="F1" s="58"/>
      <c r="G1" s="58"/>
      <c r="H1" s="58"/>
    </row>
    <row r="2" spans="1:9" ht="15.75" x14ac:dyDescent="0.25">
      <c r="A2" s="1"/>
      <c r="B2" s="1"/>
      <c r="C2" s="1"/>
      <c r="D2" s="1"/>
      <c r="E2" s="1"/>
      <c r="F2" s="1"/>
      <c r="G2" s="1"/>
    </row>
    <row r="3" spans="1:9" x14ac:dyDescent="0.25">
      <c r="A3" s="3" t="s">
        <v>33</v>
      </c>
      <c r="B3" s="3"/>
      <c r="C3" s="3"/>
      <c r="D3" s="3"/>
      <c r="E3" s="3"/>
      <c r="F3" s="3"/>
      <c r="G3" s="3"/>
    </row>
    <row r="4" spans="1:9" ht="22.5" customHeight="1" x14ac:dyDescent="0.25">
      <c r="B4" t="s">
        <v>34</v>
      </c>
      <c r="C4" s="33" t="s">
        <v>35</v>
      </c>
      <c r="D4" s="33" t="s">
        <v>35</v>
      </c>
      <c r="E4" s="33" t="s">
        <v>35</v>
      </c>
      <c r="F4" s="33" t="s">
        <v>35</v>
      </c>
      <c r="G4" s="33" t="s">
        <v>35</v>
      </c>
      <c r="H4" s="33" t="s">
        <v>35</v>
      </c>
      <c r="I4" s="33" t="s">
        <v>35</v>
      </c>
    </row>
    <row r="5" spans="1:9" s="4" customFormat="1" ht="24.75" customHeight="1" x14ac:dyDescent="0.2">
      <c r="A5" s="22" t="s">
        <v>5</v>
      </c>
      <c r="B5" s="22" t="s">
        <v>6</v>
      </c>
      <c r="C5" s="32" t="str">
        <f>[1]Kriterien!I16</f>
        <v>Alternative A</v>
      </c>
      <c r="D5" s="32" t="str">
        <f>[1]Kriterien!J16</f>
        <v>Alternative B</v>
      </c>
      <c r="E5" s="32" t="str">
        <f>[1]Kriterien!K16</f>
        <v>Alternative C</v>
      </c>
      <c r="F5" s="32" t="str">
        <f>[1]Kriterien!L16</f>
        <v>Alternative D</v>
      </c>
      <c r="G5" s="32" t="str">
        <f>[1]Kriterien!M16</f>
        <v>Alternative E</v>
      </c>
      <c r="H5" s="32" t="str">
        <f>[1]Kriterien!N16</f>
        <v>Alternative F</v>
      </c>
      <c r="I5" s="50" t="s">
        <v>59</v>
      </c>
    </row>
    <row r="6" spans="1:9" ht="39" customHeight="1" x14ac:dyDescent="0.25">
      <c r="A6" s="11">
        <f>[1]Kriterien!A17</f>
        <v>1</v>
      </c>
      <c r="B6" s="15" t="str">
        <f>'Kriterien und Zielerfüllung'!B17</f>
        <v>Passt ins Team</v>
      </c>
      <c r="C6" s="20">
        <f>'Kriterien und Zielerfüllung'!I17*'Kriterien im Vergleich'!$K$10</f>
        <v>0.8571428571428571</v>
      </c>
      <c r="D6" s="20">
        <f>'Kriterien und Zielerfüllung'!J17*'Kriterien im Vergleich'!$K$10</f>
        <v>0.8571428571428571</v>
      </c>
      <c r="E6" s="20">
        <f>'Kriterien und Zielerfüllung'!K17*'Kriterien im Vergleich'!$K$10</f>
        <v>1</v>
      </c>
      <c r="F6" s="20">
        <f>'Kriterien und Zielerfüllung'!L17*'Kriterien im Vergleich'!$K$10</f>
        <v>0.71428571428571419</v>
      </c>
      <c r="G6" s="20">
        <f>'Kriterien und Zielerfüllung'!M17*'Kriterien im Vergleich'!$K$10</f>
        <v>0.42857142857142855</v>
      </c>
      <c r="H6" s="20">
        <f>'Kriterien und Zielerfüllung'!N17*'Kriterien im Vergleich'!$K$10</f>
        <v>0.71428571428571419</v>
      </c>
      <c r="I6" s="20">
        <f>'Kriterien und Zielerfüllung'!O17*'Kriterien im Vergleich'!$K$10</f>
        <v>0.71428571428571419</v>
      </c>
    </row>
    <row r="7" spans="1:9" ht="39" customHeight="1" x14ac:dyDescent="0.25">
      <c r="A7" s="11">
        <f>[1]Kriterien!A18</f>
        <v>2</v>
      </c>
      <c r="B7" s="15" t="str">
        <f>'Kriterien und Zielerfüllung'!B18</f>
        <v>Ortskenntnisse</v>
      </c>
      <c r="C7" s="20">
        <f>'Kriterien und Zielerfüllung'!I18*'Kriterien im Vergleich'!$K$11</f>
        <v>0.8571428571428571</v>
      </c>
      <c r="D7" s="20">
        <f>'Kriterien und Zielerfüllung'!J18*'Kriterien im Vergleich'!$K$11</f>
        <v>0.8571428571428571</v>
      </c>
      <c r="E7" s="20">
        <f>'Kriterien und Zielerfüllung'!K18*'Kriterien im Vergleich'!$K$11</f>
        <v>1.1428571428571428</v>
      </c>
      <c r="F7" s="20">
        <f>'Kriterien und Zielerfüllung'!L18*'Kriterien im Vergleich'!$K$11</f>
        <v>0.8571428571428571</v>
      </c>
      <c r="G7" s="20">
        <f>'Kriterien und Zielerfüllung'!M18*'Kriterien im Vergleich'!$K$11</f>
        <v>0.5714285714285714</v>
      </c>
      <c r="H7" s="20">
        <f>'Kriterien und Zielerfüllung'!N18*'Kriterien im Vergleich'!$K$11</f>
        <v>0.8571428571428571</v>
      </c>
      <c r="I7" s="20">
        <f>'Kriterien und Zielerfüllung'!O18*'Kriterien im Vergleich'!$K$11</f>
        <v>0.14285714285714285</v>
      </c>
    </row>
    <row r="8" spans="1:9" ht="39" customHeight="1" x14ac:dyDescent="0.25">
      <c r="A8" s="11">
        <f>[1]Kriterien!A19</f>
        <v>3</v>
      </c>
      <c r="B8" s="15" t="str">
        <f>'Kriterien und Zielerfüllung'!B19</f>
        <v>Technisches Verständnis</v>
      </c>
      <c r="C8" s="20">
        <f>'Kriterien und Zielerfüllung'!I19*'Kriterien im Vergleich'!$K$12</f>
        <v>0</v>
      </c>
      <c r="D8" s="20">
        <f>'Kriterien und Zielerfüllung'!J19*'Kriterien im Vergleich'!$K$12</f>
        <v>0</v>
      </c>
      <c r="E8" s="20">
        <f>'Kriterien und Zielerfüllung'!K19*'Kriterien im Vergleich'!$K$12</f>
        <v>0</v>
      </c>
      <c r="F8" s="20">
        <f>'Kriterien und Zielerfüllung'!L19*'Kriterien im Vergleich'!$K$12</f>
        <v>0</v>
      </c>
      <c r="G8" s="20">
        <f>'Kriterien und Zielerfüllung'!M19*'Kriterien im Vergleich'!$K$12</f>
        <v>0</v>
      </c>
      <c r="H8" s="20">
        <f>'Kriterien und Zielerfüllung'!N19*'Kriterien im Vergleich'!$K$12</f>
        <v>0</v>
      </c>
      <c r="I8" s="20">
        <f>'Kriterien und Zielerfüllung'!O19*'Kriterien im Vergleich'!$K$12</f>
        <v>0</v>
      </c>
    </row>
    <row r="9" spans="1:9" ht="39" customHeight="1" x14ac:dyDescent="0.25">
      <c r="A9" s="11">
        <f>[1]Kriterien!A20</f>
        <v>4</v>
      </c>
      <c r="B9" s="15" t="str">
        <f>'Kriterien und Zielerfüllung'!B20</f>
        <v>Umgang mit Kunden</v>
      </c>
      <c r="C9" s="20">
        <f>'Kriterien und Zielerfüllung'!I20*'Kriterien im Vergleich'!$K$13</f>
        <v>1</v>
      </c>
      <c r="D9" s="20">
        <f>'Kriterien und Zielerfüllung'!J20*'Kriterien im Vergleich'!$K$13</f>
        <v>0.71428571428571419</v>
      </c>
      <c r="E9" s="20">
        <f>'Kriterien und Zielerfüllung'!K20*'Kriterien im Vergleich'!$K$13</f>
        <v>0.5714285714285714</v>
      </c>
      <c r="F9" s="20">
        <f>'Kriterien und Zielerfüllung'!L20*'Kriterien im Vergleich'!$K$13</f>
        <v>1</v>
      </c>
      <c r="G9" s="20">
        <f>'Kriterien und Zielerfüllung'!M20*'Kriterien im Vergleich'!$K$13</f>
        <v>0.2857142857142857</v>
      </c>
      <c r="H9" s="20">
        <f>'Kriterien und Zielerfüllung'!N20*'Kriterien im Vergleich'!$K$13</f>
        <v>0.71428571428571419</v>
      </c>
      <c r="I9" s="20">
        <f>'Kriterien und Zielerfüllung'!O20*'Kriterien im Vergleich'!$K$13</f>
        <v>0.71428571428571419</v>
      </c>
    </row>
    <row r="10" spans="1:9" ht="39" customHeight="1" x14ac:dyDescent="0.25">
      <c r="A10" s="11">
        <f>[1]Kriterien!A21</f>
        <v>5</v>
      </c>
      <c r="B10" s="15" t="str">
        <f>'Kriterien und Zielerfüllung'!B21</f>
        <v>Menschenführung</v>
      </c>
      <c r="C10" s="20">
        <f>'Kriterien und Zielerfüllung'!I21*'Kriterien im Vergleich'!$K$14</f>
        <v>0.5714285714285714</v>
      </c>
      <c r="D10" s="20">
        <f>'Kriterien und Zielerfüllung'!J21*'Kriterien im Vergleich'!$K$14</f>
        <v>0.8571428571428571</v>
      </c>
      <c r="E10" s="20">
        <f>'Kriterien und Zielerfüllung'!K21*'Kriterien im Vergleich'!$K$14</f>
        <v>0.42857142857142855</v>
      </c>
      <c r="F10" s="20">
        <f>'Kriterien und Zielerfüllung'!L21*'Kriterien im Vergleich'!$K$14</f>
        <v>0.8571428571428571</v>
      </c>
      <c r="G10" s="20">
        <f>'Kriterien und Zielerfüllung'!M21*'Kriterien im Vergleich'!$K$14</f>
        <v>1</v>
      </c>
      <c r="H10" s="20">
        <f>'Kriterien und Zielerfüllung'!N21*'Kriterien im Vergleich'!$K$14</f>
        <v>0.8571428571428571</v>
      </c>
      <c r="I10" s="20">
        <f>'Kriterien und Zielerfüllung'!O21*'Kriterien im Vergleich'!$K$14</f>
        <v>1</v>
      </c>
    </row>
    <row r="11" spans="1:9" s="6" customFormat="1" ht="35.25" customHeight="1" x14ac:dyDescent="0.2">
      <c r="A11" s="11">
        <v>6</v>
      </c>
      <c r="B11" s="15" t="str">
        <f>'Kriterien und Zielerfüllung'!B22</f>
        <v>Toleranz gegenüber Verfehlungen</v>
      </c>
      <c r="C11" s="20">
        <f>'Kriterien und Zielerfüllung'!I22*'Kriterien im Vergleich'!$K$14</f>
        <v>0.5714285714285714</v>
      </c>
      <c r="D11" s="20">
        <f>'Kriterien und Zielerfüllung'!J22*'Kriterien im Vergleich'!$K$14</f>
        <v>0.8571428571428571</v>
      </c>
      <c r="E11" s="20">
        <f>'Kriterien und Zielerfüllung'!K22*'Kriterien im Vergleich'!$K$14</f>
        <v>0.42857142857142855</v>
      </c>
      <c r="F11" s="20">
        <f>'Kriterien und Zielerfüllung'!L22*'Kriterien im Vergleich'!$K$14</f>
        <v>0.8571428571428571</v>
      </c>
      <c r="G11" s="20">
        <f>'Kriterien und Zielerfüllung'!M22*'Kriterien im Vergleich'!$K$14</f>
        <v>0.5714285714285714</v>
      </c>
      <c r="H11" s="20">
        <f>'Kriterien und Zielerfüllung'!N22*'Kriterien im Vergleich'!$K$14</f>
        <v>0.14285714285714285</v>
      </c>
      <c r="I11" s="20">
        <f>'Kriterien und Zielerfüllung'!O22*'Kriterien im Vergleich'!$K$14</f>
        <v>0.2857142857142857</v>
      </c>
    </row>
    <row r="12" spans="1:9" ht="35.25" customHeight="1" x14ac:dyDescent="0.25">
      <c r="A12" s="11">
        <v>7</v>
      </c>
      <c r="B12" s="15" t="str">
        <f>'Kriterien und Zielerfüllung'!B23</f>
        <v>Wissen</v>
      </c>
      <c r="C12" s="20">
        <f>'Kriterien und Zielerfüllung'!I23*'Kriterien im Vergleich'!$K$14</f>
        <v>0.5714285714285714</v>
      </c>
      <c r="D12" s="20">
        <f>'Kriterien und Zielerfüllung'!J23*'Kriterien im Vergleich'!$K$14</f>
        <v>0.8571428571428571</v>
      </c>
      <c r="E12" s="20">
        <f>'Kriterien und Zielerfüllung'!K23*'Kriterien im Vergleich'!$K$14</f>
        <v>0.42857142857142855</v>
      </c>
      <c r="F12" s="20">
        <f>'Kriterien und Zielerfüllung'!L23*'Kriterien im Vergleich'!$K$14</f>
        <v>0.8571428571428571</v>
      </c>
      <c r="G12" s="20">
        <f>'Kriterien und Zielerfüllung'!M23*'Kriterien im Vergleich'!$K$14</f>
        <v>1</v>
      </c>
      <c r="H12" s="20">
        <f>'Kriterien und Zielerfüllung'!N23*'Kriterien im Vergleich'!$K$14</f>
        <v>0.71428571428571419</v>
      </c>
      <c r="I12" s="20">
        <f>'Kriterien und Zielerfüllung'!O23*'Kriterien im Vergleich'!$K$14</f>
        <v>0.42857142857142855</v>
      </c>
    </row>
    <row r="13" spans="1:9" ht="29.25" customHeight="1" x14ac:dyDescent="0.25">
      <c r="A13" s="6"/>
      <c r="B13" s="39" t="s">
        <v>36</v>
      </c>
      <c r="C13" s="38">
        <f>SUM(C6:C12)</f>
        <v>4.4285714285714279</v>
      </c>
      <c r="D13" s="38">
        <f t="shared" ref="D13:I13" si="0">SUM(D6:D12)</f>
        <v>4.9999999999999991</v>
      </c>
      <c r="E13" s="38">
        <f t="shared" si="0"/>
        <v>3.9999999999999996</v>
      </c>
      <c r="F13" s="38">
        <f t="shared" si="0"/>
        <v>5.1428571428571423</v>
      </c>
      <c r="G13" s="38">
        <f t="shared" si="0"/>
        <v>3.8571428571428568</v>
      </c>
      <c r="H13" s="38">
        <f t="shared" si="0"/>
        <v>4</v>
      </c>
      <c r="I13" s="38">
        <f t="shared" si="0"/>
        <v>3.2857142857142851</v>
      </c>
    </row>
    <row r="18" spans="1:8" ht="33.75" customHeight="1" x14ac:dyDescent="0.25">
      <c r="B18" t="s">
        <v>37</v>
      </c>
    </row>
    <row r="20" spans="1:8" ht="15.75" x14ac:dyDescent="0.25">
      <c r="A20" s="58" t="s">
        <v>38</v>
      </c>
      <c r="B20" s="58"/>
      <c r="C20" s="58"/>
      <c r="D20" s="58"/>
      <c r="E20" s="58"/>
      <c r="F20" s="58"/>
      <c r="G20" s="58"/>
      <c r="H20" s="58"/>
    </row>
    <row r="22" spans="1:8" x14ac:dyDescent="0.25">
      <c r="A22" s="21"/>
    </row>
  </sheetData>
  <mergeCells count="2">
    <mergeCell ref="A1:H1"/>
    <mergeCell ref="A20:H20"/>
  </mergeCells>
  <pageMargins left="0.7" right="0.7" top="0.78740157499999996" bottom="0.78740157499999996" header="0.3" footer="0.3"/>
  <pageSetup paperSize="9" orientation="landscape" r:id="rId1"/>
  <headerFooter>
    <oddFooter>&amp;A&amp;RSeite &amp;P</oddFooter>
  </headerFooter>
  <rowBreaks count="1" manualBreakCount="1">
    <brk id="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Kriterien und Zielerfüllung</vt:lpstr>
      <vt:lpstr>Kriterien im Vergleich</vt:lpstr>
      <vt:lpstr>Auswertung</vt: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suhlrie</dc:creator>
  <cp:lastModifiedBy>Arne Oberbeck</cp:lastModifiedBy>
  <cp:lastPrinted>2014-01-20T12:24:55Z</cp:lastPrinted>
  <dcterms:created xsi:type="dcterms:W3CDTF">2014-01-18T17:08:05Z</dcterms:created>
  <dcterms:modified xsi:type="dcterms:W3CDTF">2025-08-10T08:18:41Z</dcterms:modified>
</cp:coreProperties>
</file>